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zoller/Downloads/"/>
    </mc:Choice>
  </mc:AlternateContent>
  <xr:revisionPtr revIDLastSave="0" documentId="13_ncr:1_{FCEC233B-7D82-C946-B116-752CD81A0F4B}" xr6:coauthVersionLast="47" xr6:coauthVersionMax="47" xr10:uidLastSave="{00000000-0000-0000-0000-000000000000}"/>
  <bookViews>
    <workbookView xWindow="0" yWindow="500" windowWidth="28800" windowHeight="16500" xr2:uid="{00000000-000D-0000-FFFF-FFFF00000000}"/>
  </bookViews>
  <sheets>
    <sheet name="Hochrechung Beiträge Tabelle IG" sheetId="5" r:id="rId1"/>
  </sheets>
  <definedNames>
    <definedName name="_xlnm.Print_Area" localSheetId="0">'Hochrechung Beiträge Tabelle IG'!$A$1:$L$18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5" l="1"/>
  <c r="F5" i="5"/>
  <c r="H5" i="5"/>
  <c r="J5" i="5"/>
  <c r="K5" i="5"/>
  <c r="L5" i="5"/>
  <c r="F6" i="5"/>
  <c r="H6" i="5"/>
  <c r="J6" i="5"/>
  <c r="K6" i="5"/>
  <c r="L6" i="5"/>
  <c r="F8" i="5"/>
  <c r="H8" i="5"/>
  <c r="I8" i="5"/>
  <c r="K8" i="5"/>
  <c r="L8" i="5"/>
  <c r="F9" i="5"/>
  <c r="H9" i="5"/>
  <c r="I9" i="5"/>
  <c r="K9" i="5"/>
  <c r="L9" i="5"/>
  <c r="F10" i="5"/>
  <c r="H10" i="5"/>
  <c r="I10" i="5"/>
  <c r="K10" i="5"/>
  <c r="L10" i="5"/>
  <c r="F11" i="5"/>
  <c r="H11" i="5"/>
  <c r="I11" i="5"/>
  <c r="K11" i="5"/>
  <c r="L11" i="5"/>
  <c r="F12" i="5"/>
  <c r="H12" i="5"/>
  <c r="I12" i="5"/>
  <c r="K12" i="5"/>
  <c r="L12" i="5"/>
  <c r="F13" i="5"/>
  <c r="H13" i="5"/>
  <c r="I13" i="5"/>
  <c r="K13" i="5"/>
  <c r="L13" i="5"/>
  <c r="L17" i="5"/>
  <c r="F14" i="5"/>
  <c r="H43" i="5"/>
  <c r="K43" i="5"/>
  <c r="H58" i="5"/>
  <c r="I58" i="5"/>
  <c r="H59" i="5"/>
  <c r="K59" i="5"/>
  <c r="H60" i="5"/>
  <c r="K60" i="5"/>
  <c r="H61" i="5"/>
  <c r="I61" i="5"/>
  <c r="H62" i="5"/>
  <c r="I62" i="5"/>
  <c r="H63" i="5"/>
  <c r="K63" i="5"/>
  <c r="H64" i="5"/>
  <c r="K64" i="5"/>
  <c r="H65" i="5"/>
  <c r="I65" i="5"/>
  <c r="H66" i="5"/>
  <c r="J66" i="5"/>
  <c r="H67" i="5"/>
  <c r="K67" i="5"/>
  <c r="H68" i="5"/>
  <c r="K68" i="5"/>
  <c r="H69" i="5"/>
  <c r="K69" i="5"/>
  <c r="C70" i="5"/>
  <c r="D70" i="5"/>
  <c r="D49" i="5"/>
  <c r="C49" i="5"/>
  <c r="C53" i="5"/>
  <c r="H47" i="5"/>
  <c r="K47" i="5"/>
  <c r="H46" i="5"/>
  <c r="K46" i="5"/>
  <c r="J43" i="5"/>
  <c r="L43" i="5"/>
  <c r="D71" i="5"/>
  <c r="K61" i="5"/>
  <c r="L61" i="5"/>
  <c r="K58" i="5"/>
  <c r="L58" i="5"/>
  <c r="K65" i="5"/>
  <c r="L65" i="5"/>
  <c r="H70" i="5"/>
  <c r="I69" i="5"/>
  <c r="L69" i="5"/>
  <c r="K66" i="5"/>
  <c r="K62" i="5"/>
  <c r="L62" i="5"/>
  <c r="I67" i="5"/>
  <c r="L67" i="5"/>
  <c r="I63" i="5"/>
  <c r="L63" i="5"/>
  <c r="J59" i="5"/>
  <c r="L59" i="5"/>
  <c r="I68" i="5"/>
  <c r="L68" i="5"/>
  <c r="I64" i="5"/>
  <c r="L64" i="5"/>
  <c r="I60" i="5"/>
  <c r="L60" i="5"/>
  <c r="C54" i="5"/>
  <c r="J46" i="5"/>
  <c r="L46" i="5"/>
  <c r="D50" i="5"/>
  <c r="J47" i="5"/>
  <c r="L47" i="5"/>
  <c r="K49" i="5"/>
  <c r="H49" i="5"/>
  <c r="K70" i="5"/>
  <c r="J70" i="5"/>
  <c r="L66" i="5"/>
  <c r="L70" i="5"/>
  <c r="I70" i="5"/>
  <c r="J49" i="5"/>
  <c r="I49" i="5"/>
  <c r="L4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Mosimann</author>
  </authors>
  <commentList>
    <comment ref="D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Zone I und IR: Qualtiätsbeitrag wenn Schnitt mit Messerbalken
Übrige Zonen: Qualtiätsbeitrag von Qualtiät nach ÖQV erfüllt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Vernetzungsbeitrag wenn Bewirtschaftung gemäss Angaben der FSN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<sst xmlns="http://schemas.openxmlformats.org/spreadsheetml/2006/main" count="49" uniqueCount="40">
  <si>
    <t>Nutzungsart</t>
  </si>
  <si>
    <t>Fläche</t>
  </si>
  <si>
    <t>Qualität Fläche</t>
  </si>
  <si>
    <t>Vernetzung Fläche</t>
  </si>
  <si>
    <t>Buntbrache</t>
  </si>
  <si>
    <t>Ext. genutzte Wiesen</t>
  </si>
  <si>
    <t>Extensiv genutzte Weiden</t>
  </si>
  <si>
    <t>Extensiv genutzte Wiesen</t>
  </si>
  <si>
    <t>Hecken und Feldgehölze</t>
  </si>
  <si>
    <t>Hochstamm-Feldobstbäume</t>
  </si>
  <si>
    <t>standortgerechte Einzelbäume</t>
  </si>
  <si>
    <t>Streue</t>
  </si>
  <si>
    <t>Wenig intensiv genutzte Wiesen</t>
  </si>
  <si>
    <t>Rebflächen mit hoher Artenvielfalt</t>
  </si>
  <si>
    <t>Streue nach Direktzahlungsverordnung</t>
  </si>
  <si>
    <t>Übr. Flächen innerhalb LN, beitragsb. u. ÖAF</t>
  </si>
  <si>
    <t>Übr. Grünfl. anreba. für RGVE-DZ und ÖAF</t>
  </si>
  <si>
    <t>TOTAL</t>
  </si>
  <si>
    <r>
      <t xml:space="preserve">Schätzung Vernetzungsbeiträge </t>
    </r>
    <r>
      <rPr>
        <i/>
        <sz val="11"/>
        <color indexed="8"/>
        <rFont val="Calibri"/>
        <family val="2"/>
      </rPr>
      <t>(Fr./ Jahr)</t>
    </r>
  </si>
  <si>
    <t>Anteil Kanton</t>
  </si>
  <si>
    <t>Anteil Bund</t>
  </si>
  <si>
    <t>LN</t>
  </si>
  <si>
    <t>% Ökoflächen</t>
  </si>
  <si>
    <t>Ökoflächen in überkomm. Schutzzone</t>
  </si>
  <si>
    <t>%</t>
  </si>
  <si>
    <t>Code BLW</t>
  </si>
  <si>
    <t>Extensiv genutzte Wiesen Naturschutz Zone I und IR</t>
  </si>
  <si>
    <t>Streue  Zone I und IR</t>
  </si>
  <si>
    <t>Flächen in Naturschutzzone I/ IR und II</t>
  </si>
  <si>
    <t xml:space="preserve">Anteil Gemeinden </t>
  </si>
  <si>
    <t>Mit Qualität</t>
  </si>
  <si>
    <t>Mit Vernetzung</t>
  </si>
  <si>
    <r>
      <t xml:space="preserve">Anteil Flächen mit Vernetzung </t>
    </r>
    <r>
      <rPr>
        <sz val="11"/>
        <color theme="1"/>
        <rFont val="Calibri"/>
        <family val="2"/>
        <scheme val="minor"/>
      </rPr>
      <t xml:space="preserve"> (a)</t>
    </r>
  </si>
  <si>
    <r>
      <t xml:space="preserve">Beiräge </t>
    </r>
    <r>
      <rPr>
        <sz val="11"/>
        <color theme="1"/>
        <rFont val="Calibri"/>
        <family val="2"/>
        <scheme val="minor"/>
      </rPr>
      <t>(Fr./ a)</t>
    </r>
  </si>
  <si>
    <r>
      <t xml:space="preserve">Beträge Total </t>
    </r>
    <r>
      <rPr>
        <sz val="11"/>
        <color theme="1"/>
        <rFont val="Calibri"/>
        <family val="2"/>
        <scheme val="minor"/>
      </rPr>
      <t>(Fr. / Jahr)</t>
    </r>
  </si>
  <si>
    <t>Geschätzter Anteil Bewirtschafter, welche mitmachen (in Prozent)</t>
  </si>
  <si>
    <t>alle Felder in orange ausfüllen</t>
  </si>
  <si>
    <t>Beiträge total bei 8 Jahren Projektdauer:</t>
  </si>
  <si>
    <t>Biodiversitätsförderflächen Gemeinde aktuell</t>
  </si>
  <si>
    <t>Weitere Biodiversitätsförderflächen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</si>
</sst>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4" fillId="0" borderId="1" xfId="0" applyFont="1" applyBorder="1"/>
    <xf numFmtId="0" fontId="0" fillId="0" borderId="0" xfId="0" applyBorder="1"/>
    <xf numFmtId="2" fontId="0" fillId="0" borderId="0" xfId="0" applyNumberFormat="1"/>
    <xf numFmtId="0" fontId="4" fillId="0" borderId="0" xfId="0" applyFont="1" applyBorder="1"/>
    <xf numFmtId="0" fontId="0" fillId="0" borderId="1" xfId="0" applyFill="1" applyBorder="1"/>
    <xf numFmtId="2" fontId="0" fillId="2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5" fillId="2" borderId="0" xfId="0" applyFont="1" applyFill="1"/>
    <xf numFmtId="0" fontId="5" fillId="2" borderId="1" xfId="0" applyFont="1" applyFill="1" applyBorder="1" applyAlignment="1">
      <alignment wrapText="1"/>
    </xf>
    <xf numFmtId="0" fontId="5" fillId="3" borderId="0" xfId="0" applyFont="1" applyFill="1"/>
    <xf numFmtId="0" fontId="5" fillId="3" borderId="1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2" fontId="4" fillId="0" borderId="2" xfId="0" applyNumberFormat="1" applyFont="1" applyBorder="1"/>
    <xf numFmtId="0" fontId="5" fillId="2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2" fontId="0" fillId="0" borderId="1" xfId="0" applyNumberFormat="1" applyFill="1" applyBorder="1"/>
    <xf numFmtId="0" fontId="5" fillId="3" borderId="1" xfId="0" applyFont="1" applyFill="1" applyBorder="1"/>
    <xf numFmtId="2" fontId="0" fillId="0" borderId="1" xfId="0" applyNumberFormat="1" applyBorder="1"/>
    <xf numFmtId="0" fontId="5" fillId="2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2" borderId="5" xfId="0" applyFont="1" applyFill="1" applyBorder="1"/>
    <xf numFmtId="0" fontId="0" fillId="0" borderId="6" xfId="0" applyFont="1" applyFill="1" applyBorder="1" applyAlignment="1">
      <alignment wrapText="1"/>
    </xf>
    <xf numFmtId="0" fontId="0" fillId="0" borderId="7" xfId="0" applyFill="1" applyBorder="1"/>
    <xf numFmtId="0" fontId="5" fillId="2" borderId="5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10" fontId="0" fillId="0" borderId="7" xfId="0" applyNumberFormat="1" applyFont="1" applyBorder="1"/>
    <xf numFmtId="10" fontId="0" fillId="0" borderId="6" xfId="0" applyNumberFormat="1" applyFont="1" applyBorder="1"/>
    <xf numFmtId="0" fontId="0" fillId="0" borderId="0" xfId="0" applyFont="1" applyBorder="1"/>
    <xf numFmtId="0" fontId="0" fillId="0" borderId="7" xfId="0" applyFont="1" applyBorder="1"/>
    <xf numFmtId="0" fontId="0" fillId="0" borderId="0" xfId="0" applyFont="1"/>
    <xf numFmtId="0" fontId="5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wrapText="1"/>
    </xf>
    <xf numFmtId="0" fontId="4" fillId="0" borderId="0" xfId="0" applyFont="1" applyFill="1"/>
    <xf numFmtId="0" fontId="0" fillId="0" borderId="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/>
    <xf numFmtId="0" fontId="0" fillId="4" borderId="0" xfId="0" applyFill="1" applyAlignment="1">
      <alignment wrapText="1"/>
    </xf>
    <xf numFmtId="0" fontId="4" fillId="0" borderId="0" xfId="0" applyFont="1" applyFill="1" applyAlignment="1">
      <alignment horizontal="right"/>
    </xf>
    <xf numFmtId="0" fontId="4" fillId="5" borderId="0" xfId="0" applyFont="1" applyFill="1" applyBorder="1" applyAlignment="1">
      <alignment horizontal="left" wrapText="1"/>
    </xf>
    <xf numFmtId="0" fontId="5" fillId="5" borderId="1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workbookViewId="0">
      <pane ySplit="3" topLeftCell="A4" activePane="bottomLeft" state="frozen"/>
      <selection pane="bottomLeft" activeCell="L20" sqref="L20"/>
    </sheetView>
  </sheetViews>
  <sheetFormatPr baseColWidth="10" defaultRowHeight="15" x14ac:dyDescent="0.2"/>
  <cols>
    <col min="1" max="1" width="10" style="1" bestFit="1" customWidth="1"/>
    <col min="2" max="2" width="37.33203125" style="1" customWidth="1"/>
    <col min="3" max="3" width="9" style="1" customWidth="1"/>
    <col min="4" max="4" width="12" style="1" hidden="1" customWidth="1"/>
    <col min="5" max="5" width="14.83203125" style="1" hidden="1" customWidth="1"/>
    <col min="6" max="6" width="17.1640625" bestFit="1" customWidth="1"/>
    <col min="7" max="7" width="15.33203125" customWidth="1"/>
    <col min="8" max="8" width="18.83203125" customWidth="1"/>
    <col min="9" max="9" width="18" customWidth="1"/>
    <col min="10" max="10" width="18.6640625" customWidth="1"/>
    <col min="11" max="12" width="11.6640625" customWidth="1"/>
  </cols>
  <sheetData>
    <row r="1" spans="1:13" x14ac:dyDescent="0.2">
      <c r="A1" s="58" t="s">
        <v>38</v>
      </c>
      <c r="B1" s="58"/>
      <c r="C1" s="58"/>
      <c r="D1" s="58"/>
      <c r="E1" s="58"/>
      <c r="F1" s="59" t="s">
        <v>18</v>
      </c>
      <c r="G1" s="60"/>
      <c r="H1" s="60"/>
      <c r="I1" s="60"/>
      <c r="J1" s="60"/>
      <c r="K1" s="60"/>
      <c r="L1" s="60"/>
    </row>
    <row r="2" spans="1:13" s="23" customFormat="1" ht="16" x14ac:dyDescent="0.2">
      <c r="F2" s="50"/>
      <c r="G2" s="22"/>
      <c r="H2" s="22"/>
      <c r="I2" s="24" t="s">
        <v>29</v>
      </c>
      <c r="J2" s="38" t="s">
        <v>19</v>
      </c>
      <c r="K2" s="38" t="s">
        <v>20</v>
      </c>
      <c r="L2" s="25" t="s">
        <v>17</v>
      </c>
      <c r="M2" s="39"/>
    </row>
    <row r="3" spans="1:13" s="49" customFormat="1" ht="28.5" customHeight="1" x14ac:dyDescent="0.2">
      <c r="A3" s="41" t="s">
        <v>25</v>
      </c>
      <c r="B3" s="42"/>
      <c r="C3" s="43" t="s">
        <v>1</v>
      </c>
      <c r="D3" s="41" t="s">
        <v>30</v>
      </c>
      <c r="E3" s="42" t="s">
        <v>31</v>
      </c>
      <c r="F3" s="51" t="s">
        <v>32</v>
      </c>
      <c r="G3" s="44" t="s">
        <v>33</v>
      </c>
      <c r="H3" s="42" t="s">
        <v>34</v>
      </c>
      <c r="I3" s="45">
        <v>0.1</v>
      </c>
      <c r="J3" s="45">
        <v>0.1</v>
      </c>
      <c r="K3" s="46">
        <v>0.9</v>
      </c>
      <c r="L3" s="47"/>
      <c r="M3" s="48"/>
    </row>
    <row r="4" spans="1:13" s="18" customFormat="1" ht="16" x14ac:dyDescent="0.2">
      <c r="A4" s="19"/>
      <c r="B4" s="19" t="s">
        <v>28</v>
      </c>
      <c r="C4" s="40"/>
      <c r="D4" s="19"/>
      <c r="E4" s="27"/>
      <c r="F4" s="34"/>
      <c r="G4" s="19"/>
      <c r="H4" s="19"/>
      <c r="I4" s="37"/>
      <c r="J4" s="37"/>
      <c r="K4" s="37"/>
      <c r="L4" s="37"/>
    </row>
    <row r="5" spans="1:13" s="15" customFormat="1" ht="16" x14ac:dyDescent="0.2">
      <c r="A5" s="17"/>
      <c r="B5" s="17" t="s">
        <v>7</v>
      </c>
      <c r="C5" s="54">
        <v>200</v>
      </c>
      <c r="D5" s="17"/>
      <c r="E5" s="28"/>
      <c r="F5" s="35">
        <f>(C5*C17)/100</f>
        <v>160</v>
      </c>
      <c r="G5" s="17">
        <v>10</v>
      </c>
      <c r="H5" s="13">
        <f>F5*G5</f>
        <v>1600</v>
      </c>
      <c r="I5" s="13"/>
      <c r="J5" s="31">
        <f>H5*$J$3</f>
        <v>160</v>
      </c>
      <c r="K5" s="31">
        <f>H5*$K$3</f>
        <v>1440</v>
      </c>
      <c r="L5" s="31">
        <f>SUM(J5:K5)</f>
        <v>1600</v>
      </c>
    </row>
    <row r="6" spans="1:13" s="15" customFormat="1" ht="16" x14ac:dyDescent="0.2">
      <c r="A6" s="17"/>
      <c r="B6" s="17" t="s">
        <v>27</v>
      </c>
      <c r="C6" s="54">
        <v>500</v>
      </c>
      <c r="D6" s="17"/>
      <c r="E6" s="28"/>
      <c r="F6" s="35">
        <f>(C6*C17)/100</f>
        <v>400</v>
      </c>
      <c r="G6" s="17">
        <v>10</v>
      </c>
      <c r="H6" s="13">
        <f>F6*G6</f>
        <v>4000</v>
      </c>
      <c r="I6" s="13"/>
      <c r="J6" s="31">
        <f>H6*$J$3</f>
        <v>400</v>
      </c>
      <c r="K6" s="31">
        <f>H6*$K$3</f>
        <v>3600</v>
      </c>
      <c r="L6" s="31">
        <f>SUM(J6:K6)</f>
        <v>4000</v>
      </c>
    </row>
    <row r="7" spans="1:13" s="20" customFormat="1" ht="16" x14ac:dyDescent="0.2">
      <c r="A7" s="21"/>
      <c r="B7" s="21" t="s">
        <v>39</v>
      </c>
      <c r="C7" s="21"/>
      <c r="D7" s="21"/>
      <c r="E7" s="29"/>
      <c r="F7" s="36"/>
      <c r="G7" s="21"/>
      <c r="H7" s="21"/>
      <c r="I7" s="32"/>
      <c r="J7" s="32"/>
      <c r="K7" s="32"/>
      <c r="L7" s="32"/>
    </row>
    <row r="8" spans="1:13" ht="16" x14ac:dyDescent="0.2">
      <c r="A8" s="6"/>
      <c r="B8" s="6" t="s">
        <v>7</v>
      </c>
      <c r="C8" s="54">
        <v>900</v>
      </c>
      <c r="D8" s="6"/>
      <c r="E8" s="30"/>
      <c r="F8" s="35">
        <f>(C8*C17)/100</f>
        <v>720</v>
      </c>
      <c r="G8" s="6">
        <v>10</v>
      </c>
      <c r="H8" s="5">
        <f t="shared" ref="H8:H13" si="0">F8*G8</f>
        <v>7200</v>
      </c>
      <c r="I8" s="33">
        <f t="shared" ref="I8:I13" si="1">H8*$J$3</f>
        <v>720</v>
      </c>
      <c r="J8" s="5"/>
      <c r="K8" s="33">
        <f t="shared" ref="K8:K13" si="2">H8*$K$3</f>
        <v>6480</v>
      </c>
      <c r="L8" s="33">
        <f t="shared" ref="L8:L13" si="3">SUM(I8:K8)</f>
        <v>7200</v>
      </c>
    </row>
    <row r="9" spans="1:13" ht="16" x14ac:dyDescent="0.2">
      <c r="A9" s="6"/>
      <c r="B9" s="6" t="s">
        <v>12</v>
      </c>
      <c r="C9" s="54"/>
      <c r="D9" s="6"/>
      <c r="E9" s="30"/>
      <c r="F9" s="35">
        <f>(C9*C17)/100</f>
        <v>0</v>
      </c>
      <c r="G9" s="5">
        <v>10</v>
      </c>
      <c r="H9" s="5">
        <f t="shared" si="0"/>
        <v>0</v>
      </c>
      <c r="I9" s="33">
        <f t="shared" si="1"/>
        <v>0</v>
      </c>
      <c r="J9" s="5"/>
      <c r="K9" s="33">
        <f t="shared" si="2"/>
        <v>0</v>
      </c>
      <c r="L9" s="33">
        <f t="shared" si="3"/>
        <v>0</v>
      </c>
    </row>
    <row r="10" spans="1:13" ht="16" x14ac:dyDescent="0.2">
      <c r="A10" s="6"/>
      <c r="B10" s="6" t="s">
        <v>8</v>
      </c>
      <c r="C10" s="54"/>
      <c r="D10" s="6"/>
      <c r="E10" s="30"/>
      <c r="F10" s="35">
        <f>(C10*C17)/100</f>
        <v>0</v>
      </c>
      <c r="G10" s="6">
        <v>10</v>
      </c>
      <c r="H10" s="5">
        <f t="shared" si="0"/>
        <v>0</v>
      </c>
      <c r="I10" s="33">
        <f t="shared" si="1"/>
        <v>0</v>
      </c>
      <c r="J10" s="5"/>
      <c r="K10" s="33">
        <f t="shared" si="2"/>
        <v>0</v>
      </c>
      <c r="L10" s="33">
        <f t="shared" si="3"/>
        <v>0</v>
      </c>
    </row>
    <row r="11" spans="1:13" ht="16" x14ac:dyDescent="0.2">
      <c r="A11" s="6"/>
      <c r="B11" s="6" t="s">
        <v>9</v>
      </c>
      <c r="C11" s="54"/>
      <c r="D11" s="6"/>
      <c r="E11" s="30"/>
      <c r="F11" s="35">
        <f>(C11*C17)/100</f>
        <v>0</v>
      </c>
      <c r="G11" s="6">
        <v>5</v>
      </c>
      <c r="H11" s="5">
        <f t="shared" si="0"/>
        <v>0</v>
      </c>
      <c r="I11" s="33">
        <f t="shared" si="1"/>
        <v>0</v>
      </c>
      <c r="J11" s="5"/>
      <c r="K11" s="33">
        <f t="shared" si="2"/>
        <v>0</v>
      </c>
      <c r="L11" s="33">
        <f t="shared" si="3"/>
        <v>0</v>
      </c>
    </row>
    <row r="12" spans="1:13" ht="16" x14ac:dyDescent="0.2">
      <c r="A12" s="6"/>
      <c r="B12" s="6" t="s">
        <v>10</v>
      </c>
      <c r="C12" s="54"/>
      <c r="D12" s="6"/>
      <c r="E12" s="30"/>
      <c r="F12" s="35">
        <f>(C12*C17)/100</f>
        <v>0</v>
      </c>
      <c r="G12" s="5">
        <v>5</v>
      </c>
      <c r="H12" s="5">
        <f t="shared" si="0"/>
        <v>0</v>
      </c>
      <c r="I12" s="33">
        <f t="shared" si="1"/>
        <v>0</v>
      </c>
      <c r="J12" s="5"/>
      <c r="K12" s="33">
        <f t="shared" si="2"/>
        <v>0</v>
      </c>
      <c r="L12" s="33">
        <f t="shared" si="3"/>
        <v>0</v>
      </c>
    </row>
    <row r="13" spans="1:13" ht="16" x14ac:dyDescent="0.2">
      <c r="A13" s="6"/>
      <c r="B13" s="6" t="s">
        <v>4</v>
      </c>
      <c r="C13" s="54"/>
      <c r="D13" s="6"/>
      <c r="E13" s="30"/>
      <c r="F13" s="35">
        <f>(C13*C17)/100</f>
        <v>0</v>
      </c>
      <c r="G13" s="6">
        <v>10</v>
      </c>
      <c r="H13" s="5">
        <f t="shared" si="0"/>
        <v>0</v>
      </c>
      <c r="I13" s="33">
        <f t="shared" si="1"/>
        <v>0</v>
      </c>
      <c r="J13" s="5"/>
      <c r="K13" s="33">
        <f t="shared" si="2"/>
        <v>0</v>
      </c>
      <c r="L13" s="33">
        <f t="shared" si="3"/>
        <v>0</v>
      </c>
    </row>
    <row r="14" spans="1:13" ht="16" x14ac:dyDescent="0.2">
      <c r="A14" s="6"/>
      <c r="B14" s="6" t="s">
        <v>11</v>
      </c>
      <c r="C14" s="54"/>
      <c r="D14" s="6"/>
      <c r="E14" s="30"/>
      <c r="F14" s="35">
        <f>(C14*C17)/100</f>
        <v>0</v>
      </c>
      <c r="G14" s="6">
        <v>10</v>
      </c>
      <c r="H14" s="5"/>
      <c r="I14" s="5"/>
      <c r="J14" s="5"/>
      <c r="K14" s="5"/>
      <c r="L14" s="5"/>
    </row>
    <row r="15" spans="1:13" ht="16" thickBot="1" x14ac:dyDescent="0.25">
      <c r="L15" s="26">
        <f>SUM(L5:L13)</f>
        <v>12800</v>
      </c>
    </row>
    <row r="16" spans="1:13" ht="16" thickTop="1" x14ac:dyDescent="0.2"/>
    <row r="17" spans="1:12" s="15" customFormat="1" ht="32" x14ac:dyDescent="0.2">
      <c r="B17" s="53" t="s">
        <v>35</v>
      </c>
      <c r="C17" s="55">
        <v>80</v>
      </c>
      <c r="I17" s="57" t="s">
        <v>37</v>
      </c>
      <c r="J17" s="57"/>
      <c r="K17" s="57"/>
      <c r="L17" s="52">
        <f>L15*8</f>
        <v>102400</v>
      </c>
    </row>
    <row r="18" spans="1:12" s="15" customFormat="1" x14ac:dyDescent="0.2">
      <c r="A18" s="16"/>
      <c r="B18" s="16"/>
      <c r="C18" s="16"/>
      <c r="D18" s="16"/>
      <c r="E18" s="16"/>
    </row>
    <row r="19" spans="1:12" s="15" customFormat="1" x14ac:dyDescent="0.2">
      <c r="A19" s="16"/>
      <c r="B19" s="16"/>
      <c r="C19" s="16"/>
      <c r="D19" s="16"/>
      <c r="E19" s="16"/>
    </row>
    <row r="20" spans="1:12" s="15" customFormat="1" x14ac:dyDescent="0.2">
      <c r="G20" s="23"/>
    </row>
    <row r="21" spans="1:12" s="15" customFormat="1" ht="16" x14ac:dyDescent="0.2">
      <c r="A21" s="56"/>
      <c r="B21" s="16" t="s">
        <v>36</v>
      </c>
      <c r="C21" s="16"/>
      <c r="D21" s="16"/>
      <c r="E21" s="16"/>
    </row>
    <row r="22" spans="1:12" s="15" customFormat="1" x14ac:dyDescent="0.2">
      <c r="A22" s="16"/>
      <c r="B22" s="16"/>
      <c r="C22" s="16"/>
      <c r="D22" s="16"/>
      <c r="E22" s="16"/>
    </row>
    <row r="24" spans="1:12" x14ac:dyDescent="0.2">
      <c r="L24" s="10"/>
    </row>
    <row r="43" spans="1:14" ht="32" x14ac:dyDescent="0.2">
      <c r="A43" s="3"/>
      <c r="B43" s="3" t="s">
        <v>26</v>
      </c>
      <c r="C43" s="3">
        <v>534</v>
      </c>
      <c r="D43" s="3">
        <v>430</v>
      </c>
      <c r="E43" s="3"/>
      <c r="F43" s="7">
        <v>534</v>
      </c>
      <c r="G43" s="7">
        <v>10</v>
      </c>
      <c r="H43" s="7">
        <f>F43*G43</f>
        <v>5340</v>
      </c>
      <c r="I43" s="4"/>
      <c r="J43" s="14">
        <f>H43*$J$3</f>
        <v>534</v>
      </c>
      <c r="K43" s="14">
        <f>H43*$K$3</f>
        <v>4806</v>
      </c>
      <c r="L43" s="14">
        <f>SUM(J43:K43)</f>
        <v>5340</v>
      </c>
      <c r="M43" s="4"/>
      <c r="N43" s="4"/>
    </row>
    <row r="46" spans="1:14" ht="16" x14ac:dyDescent="0.2">
      <c r="A46" s="3"/>
      <c r="B46" s="3" t="s">
        <v>27</v>
      </c>
      <c r="C46" s="3">
        <v>8</v>
      </c>
      <c r="D46" s="3">
        <v>8</v>
      </c>
      <c r="E46" s="3"/>
      <c r="F46" s="8">
        <v>8</v>
      </c>
      <c r="G46" s="8">
        <v>10</v>
      </c>
      <c r="H46" s="7">
        <f>F46*G46</f>
        <v>80</v>
      </c>
      <c r="I46" s="4"/>
      <c r="J46" s="14">
        <f>H46*$J$3</f>
        <v>8</v>
      </c>
      <c r="K46" s="14">
        <f>H46*$K$3</f>
        <v>72</v>
      </c>
      <c r="L46" s="14">
        <f>SUM(J46:K46)</f>
        <v>80</v>
      </c>
      <c r="M46" s="4"/>
      <c r="N46" s="4"/>
    </row>
    <row r="47" spans="1:14" x14ac:dyDescent="0.2">
      <c r="C47" s="3">
        <v>214</v>
      </c>
      <c r="D47" s="3">
        <v>195</v>
      </c>
      <c r="E47" s="3"/>
      <c r="F47" s="8">
        <v>214</v>
      </c>
      <c r="G47" s="8">
        <v>10</v>
      </c>
      <c r="H47" s="7">
        <f>F47*G47</f>
        <v>2140</v>
      </c>
      <c r="J47" s="11">
        <f>H47*$J$3</f>
        <v>214</v>
      </c>
      <c r="K47" s="11">
        <f>H47*$K$3</f>
        <v>1926</v>
      </c>
      <c r="L47" s="11">
        <f>SUM(J47:K47)</f>
        <v>2140</v>
      </c>
    </row>
    <row r="49" spans="1:12" x14ac:dyDescent="0.2">
      <c r="C49" s="2">
        <f>SUM(C13:C48)</f>
        <v>836</v>
      </c>
      <c r="D49" s="2">
        <f>SUM(D13:D48)</f>
        <v>633</v>
      </c>
      <c r="H49" s="9">
        <f>SUM(H13:H48)</f>
        <v>7560</v>
      </c>
      <c r="I49" s="9">
        <f>SUM(I13:I48)</f>
        <v>0</v>
      </c>
      <c r="J49" s="9">
        <f>SUM(J13:J48)</f>
        <v>756</v>
      </c>
      <c r="K49" s="9">
        <f>SUM(K13:K48)</f>
        <v>6804</v>
      </c>
      <c r="L49" s="12">
        <f>SUM(L13:L48)</f>
        <v>122760</v>
      </c>
    </row>
    <row r="50" spans="1:12" ht="16" x14ac:dyDescent="0.2">
      <c r="C50" s="2" t="s">
        <v>24</v>
      </c>
      <c r="D50" s="2">
        <f>(D49/C49)*100</f>
        <v>75.717703349282289</v>
      </c>
      <c r="H50" s="12"/>
      <c r="I50" s="12"/>
      <c r="J50" s="12"/>
      <c r="K50" s="12"/>
      <c r="L50" s="12"/>
    </row>
    <row r="51" spans="1:12" x14ac:dyDescent="0.2">
      <c r="C51" s="2"/>
      <c r="H51" s="12"/>
      <c r="I51" s="12"/>
      <c r="J51" s="12"/>
      <c r="K51" s="12"/>
      <c r="L51" s="12"/>
    </row>
    <row r="52" spans="1:12" ht="16" x14ac:dyDescent="0.2">
      <c r="B52" s="1" t="s">
        <v>21</v>
      </c>
      <c r="C52" s="2">
        <v>15800</v>
      </c>
      <c r="H52" s="12"/>
      <c r="I52" s="12"/>
      <c r="J52" s="12"/>
      <c r="K52" s="12"/>
      <c r="L52" s="12"/>
    </row>
    <row r="53" spans="1:12" ht="16" x14ac:dyDescent="0.2">
      <c r="B53" s="1" t="s">
        <v>22</v>
      </c>
      <c r="C53" s="2">
        <f>(C49/C52)*100</f>
        <v>5.2911392405063289</v>
      </c>
      <c r="H53" s="12"/>
      <c r="I53" s="12"/>
      <c r="J53" s="12"/>
      <c r="K53" s="12"/>
      <c r="L53" s="12"/>
    </row>
    <row r="54" spans="1:12" ht="16" x14ac:dyDescent="0.2">
      <c r="B54" s="1" t="s">
        <v>23</v>
      </c>
      <c r="C54" s="2">
        <f>(C47/C49)*100</f>
        <v>25.598086124401913</v>
      </c>
      <c r="H54" s="12"/>
      <c r="I54" s="12"/>
      <c r="J54" s="12"/>
      <c r="K54" s="12"/>
      <c r="L54" s="12"/>
    </row>
    <row r="55" spans="1:12" x14ac:dyDescent="0.2">
      <c r="C55" s="2"/>
      <c r="H55" s="12"/>
      <c r="I55" s="12"/>
      <c r="J55" s="12"/>
      <c r="K55" s="12"/>
      <c r="L55" s="12"/>
    </row>
    <row r="57" spans="1:12" ht="32" x14ac:dyDescent="0.2">
      <c r="A57" s="2"/>
      <c r="B57" s="2" t="s">
        <v>0</v>
      </c>
      <c r="C57" s="2" t="s">
        <v>1</v>
      </c>
      <c r="D57" s="2" t="s">
        <v>2</v>
      </c>
      <c r="E57" s="2" t="s">
        <v>3</v>
      </c>
    </row>
    <row r="58" spans="1:12" ht="16" x14ac:dyDescent="0.2">
      <c r="B58" s="1" t="s">
        <v>4</v>
      </c>
      <c r="C58" s="1">
        <v>120</v>
      </c>
      <c r="D58" s="1">
        <v>0</v>
      </c>
      <c r="E58" s="1">
        <v>0</v>
      </c>
      <c r="F58" s="5">
        <v>100</v>
      </c>
      <c r="G58" s="5">
        <v>10</v>
      </c>
      <c r="H58" s="13">
        <f t="shared" ref="H58:H69" si="4">F58*G58</f>
        <v>1000</v>
      </c>
      <c r="I58" s="11">
        <f>H58*$J$3</f>
        <v>100</v>
      </c>
      <c r="K58" s="11">
        <f>H58*$K$3</f>
        <v>900</v>
      </c>
      <c r="L58" s="11">
        <f>SUM(I58:K58)</f>
        <v>1000</v>
      </c>
    </row>
    <row r="59" spans="1:12" ht="16" x14ac:dyDescent="0.2">
      <c r="B59" s="1" t="s">
        <v>5</v>
      </c>
      <c r="C59" s="3">
        <v>351</v>
      </c>
      <c r="D59" s="3">
        <v>138</v>
      </c>
      <c r="E59" s="3"/>
      <c r="F59" s="7">
        <v>351</v>
      </c>
      <c r="G59" s="7">
        <v>10</v>
      </c>
      <c r="H59" s="7">
        <f t="shared" si="4"/>
        <v>3510</v>
      </c>
      <c r="I59" s="11"/>
      <c r="J59" s="11">
        <f>H59*$J$3</f>
        <v>351</v>
      </c>
      <c r="K59" s="11">
        <f>H59*$K$3</f>
        <v>3159</v>
      </c>
      <c r="L59" s="11">
        <f>SUM(J59:K59)</f>
        <v>3510</v>
      </c>
    </row>
    <row r="60" spans="1:12" ht="16" x14ac:dyDescent="0.2">
      <c r="B60" s="1" t="s">
        <v>6</v>
      </c>
      <c r="C60" s="1">
        <v>18</v>
      </c>
      <c r="D60" s="1">
        <v>0</v>
      </c>
      <c r="F60" s="5">
        <v>0</v>
      </c>
      <c r="G60" s="5">
        <v>5</v>
      </c>
      <c r="H60" s="13">
        <f t="shared" si="4"/>
        <v>0</v>
      </c>
      <c r="I60" s="11">
        <f t="shared" ref="I60:I69" si="5">H60*$J$3</f>
        <v>0</v>
      </c>
      <c r="K60" s="11">
        <f t="shared" ref="K60:K69" si="6">H60*$K$3</f>
        <v>0</v>
      </c>
      <c r="L60" s="11">
        <f t="shared" ref="L60:L69" si="7">SUM(I60:K60)</f>
        <v>0</v>
      </c>
    </row>
    <row r="61" spans="1:12" ht="16" x14ac:dyDescent="0.2">
      <c r="B61" s="1" t="s">
        <v>7</v>
      </c>
      <c r="C61" s="1">
        <v>1989</v>
      </c>
      <c r="D61" s="1">
        <v>147</v>
      </c>
      <c r="E61" s="1">
        <v>0</v>
      </c>
      <c r="F61" s="6">
        <v>1000</v>
      </c>
      <c r="G61" s="6">
        <v>10</v>
      </c>
      <c r="H61" s="13">
        <f t="shared" si="4"/>
        <v>10000</v>
      </c>
      <c r="I61" s="11">
        <f t="shared" si="5"/>
        <v>1000</v>
      </c>
      <c r="K61" s="11">
        <f t="shared" si="6"/>
        <v>9000</v>
      </c>
      <c r="L61" s="11">
        <f t="shared" si="7"/>
        <v>10000</v>
      </c>
    </row>
    <row r="62" spans="1:12" ht="16" x14ac:dyDescent="0.2">
      <c r="B62" s="1" t="s">
        <v>8</v>
      </c>
      <c r="C62" s="1">
        <v>47</v>
      </c>
      <c r="D62" s="1">
        <v>0</v>
      </c>
      <c r="E62" s="1">
        <v>0</v>
      </c>
      <c r="F62" s="6">
        <v>20</v>
      </c>
      <c r="G62" s="6">
        <v>10</v>
      </c>
      <c r="H62" s="13">
        <f t="shared" si="4"/>
        <v>200</v>
      </c>
      <c r="I62" s="11">
        <f t="shared" si="5"/>
        <v>20</v>
      </c>
      <c r="K62" s="11">
        <f t="shared" si="6"/>
        <v>180</v>
      </c>
      <c r="L62" s="11">
        <f t="shared" si="7"/>
        <v>200</v>
      </c>
    </row>
    <row r="63" spans="1:12" ht="16" x14ac:dyDescent="0.2">
      <c r="B63" s="1" t="s">
        <v>9</v>
      </c>
      <c r="C63" s="1">
        <v>359</v>
      </c>
      <c r="D63" s="1">
        <v>0</v>
      </c>
      <c r="E63" s="1">
        <v>0</v>
      </c>
      <c r="F63" s="6">
        <v>200</v>
      </c>
      <c r="G63" s="6">
        <v>5</v>
      </c>
      <c r="H63" s="13">
        <f t="shared" si="4"/>
        <v>1000</v>
      </c>
      <c r="I63" s="11">
        <f t="shared" si="5"/>
        <v>100</v>
      </c>
      <c r="K63" s="11">
        <f t="shared" si="6"/>
        <v>900</v>
      </c>
      <c r="L63" s="11">
        <f t="shared" si="7"/>
        <v>1000</v>
      </c>
    </row>
    <row r="64" spans="1:12" ht="16" x14ac:dyDescent="0.2">
      <c r="B64" s="1" t="s">
        <v>13</v>
      </c>
      <c r="C64" s="1">
        <v>2</v>
      </c>
      <c r="F64" s="6">
        <v>0</v>
      </c>
      <c r="G64" s="6">
        <v>10</v>
      </c>
      <c r="H64" s="13">
        <f t="shared" si="4"/>
        <v>0</v>
      </c>
      <c r="I64" s="11">
        <f t="shared" si="5"/>
        <v>0</v>
      </c>
      <c r="K64" s="11">
        <f t="shared" si="6"/>
        <v>0</v>
      </c>
      <c r="L64" s="11">
        <f t="shared" si="7"/>
        <v>0</v>
      </c>
    </row>
    <row r="65" spans="2:12" ht="16" x14ac:dyDescent="0.2">
      <c r="B65" s="1" t="s">
        <v>10</v>
      </c>
      <c r="C65" s="1">
        <v>1</v>
      </c>
      <c r="F65" s="6">
        <v>0</v>
      </c>
      <c r="G65" s="6">
        <v>5</v>
      </c>
      <c r="H65" s="13">
        <f t="shared" si="4"/>
        <v>0</v>
      </c>
      <c r="I65" s="11">
        <f t="shared" si="5"/>
        <v>0</v>
      </c>
      <c r="K65" s="11">
        <f t="shared" si="6"/>
        <v>0</v>
      </c>
      <c r="L65" s="11">
        <f t="shared" si="7"/>
        <v>0</v>
      </c>
    </row>
    <row r="66" spans="2:12" ht="16" x14ac:dyDescent="0.2">
      <c r="B66" s="1" t="s">
        <v>11</v>
      </c>
      <c r="C66" s="3">
        <v>272</v>
      </c>
      <c r="D66" s="3">
        <v>251</v>
      </c>
      <c r="E66" s="3"/>
      <c r="F66" s="8">
        <v>272</v>
      </c>
      <c r="G66" s="8">
        <v>10</v>
      </c>
      <c r="H66" s="7">
        <f t="shared" si="4"/>
        <v>2720</v>
      </c>
      <c r="I66" s="11"/>
      <c r="J66" s="11">
        <f>H66*$J$3</f>
        <v>272</v>
      </c>
      <c r="K66" s="11">
        <f>H66*$K$3</f>
        <v>2448</v>
      </c>
      <c r="L66" s="11">
        <f>SUM(J66:K66)</f>
        <v>2720</v>
      </c>
    </row>
    <row r="67" spans="2:12" ht="16" x14ac:dyDescent="0.2">
      <c r="B67" s="1" t="s">
        <v>14</v>
      </c>
      <c r="C67" s="1">
        <v>12</v>
      </c>
      <c r="D67" s="1">
        <v>0</v>
      </c>
      <c r="F67" s="6">
        <v>12</v>
      </c>
      <c r="G67" s="6">
        <v>10</v>
      </c>
      <c r="H67" s="13">
        <f t="shared" si="4"/>
        <v>120</v>
      </c>
      <c r="I67" s="11">
        <f t="shared" si="5"/>
        <v>12</v>
      </c>
      <c r="K67" s="11">
        <f t="shared" si="6"/>
        <v>108</v>
      </c>
      <c r="L67" s="11">
        <f t="shared" si="7"/>
        <v>120</v>
      </c>
    </row>
    <row r="68" spans="2:12" ht="16" x14ac:dyDescent="0.2">
      <c r="B68" s="1" t="s">
        <v>15</v>
      </c>
      <c r="C68" s="1">
        <v>34</v>
      </c>
      <c r="F68" s="6">
        <v>0</v>
      </c>
      <c r="G68" s="5"/>
      <c r="H68" s="13">
        <f t="shared" si="4"/>
        <v>0</v>
      </c>
      <c r="I68" s="11">
        <f t="shared" si="5"/>
        <v>0</v>
      </c>
      <c r="K68" s="11">
        <f t="shared" si="6"/>
        <v>0</v>
      </c>
      <c r="L68" s="11">
        <f t="shared" si="7"/>
        <v>0</v>
      </c>
    </row>
    <row r="69" spans="2:12" ht="16" x14ac:dyDescent="0.2">
      <c r="B69" s="1" t="s">
        <v>16</v>
      </c>
      <c r="C69" s="1">
        <v>21</v>
      </c>
      <c r="D69" s="1">
        <v>0</v>
      </c>
      <c r="E69" s="1">
        <v>0</v>
      </c>
      <c r="F69" s="6">
        <v>0</v>
      </c>
      <c r="G69" s="5"/>
      <c r="H69" s="13">
        <f t="shared" si="4"/>
        <v>0</v>
      </c>
      <c r="I69" s="11">
        <f t="shared" si="5"/>
        <v>0</v>
      </c>
      <c r="K69" s="11">
        <f t="shared" si="6"/>
        <v>0</v>
      </c>
      <c r="L69" s="11">
        <f t="shared" si="7"/>
        <v>0</v>
      </c>
    </row>
    <row r="70" spans="2:12" x14ac:dyDescent="0.2">
      <c r="C70" s="2">
        <f>SUM(C58:C69)</f>
        <v>3226</v>
      </c>
      <c r="D70" s="2">
        <f>SUM(D58:D69)</f>
        <v>536</v>
      </c>
      <c r="H70" s="9">
        <f>SUM(H58:H69)</f>
        <v>18550</v>
      </c>
      <c r="I70" s="9">
        <f>SUM(I58:I69)</f>
        <v>1232</v>
      </c>
      <c r="J70" s="9">
        <f>SUM(J58:J69)</f>
        <v>623</v>
      </c>
      <c r="K70" s="9">
        <f>SUM(K58:K69)</f>
        <v>16695</v>
      </c>
      <c r="L70" s="12">
        <f>SUM(L58:L69)</f>
        <v>18550</v>
      </c>
    </row>
    <row r="71" spans="2:12" x14ac:dyDescent="0.2">
      <c r="C71" s="2"/>
      <c r="D71" s="2">
        <f>(D70/C70)*100</f>
        <v>16.615003099814011</v>
      </c>
      <c r="H71" s="12"/>
      <c r="I71" s="12"/>
      <c r="J71" s="12"/>
      <c r="K71" s="12"/>
      <c r="L71" s="12"/>
    </row>
    <row r="72" spans="2:12" x14ac:dyDescent="0.2">
      <c r="C72" s="2"/>
      <c r="H72" s="12"/>
      <c r="I72" s="12"/>
      <c r="J72" s="12"/>
      <c r="K72" s="12"/>
      <c r="L72" s="12"/>
    </row>
    <row r="73" spans="2:12" x14ac:dyDescent="0.2">
      <c r="C73" s="2"/>
      <c r="D73" s="2"/>
    </row>
  </sheetData>
  <mergeCells count="3">
    <mergeCell ref="I17:K17"/>
    <mergeCell ref="A1:E1"/>
    <mergeCell ref="F1:L1"/>
  </mergeCells>
  <pageMargins left="0.7" right="0.7" top="0.78740157499999996" bottom="0.78740157499999996" header="0.3" footer="0.3"/>
  <pageSetup paperSize="9" scale="68" orientation="landscape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Hochrechung Beiträge Tabelle IG</vt:lpstr>
      <vt:lpstr>'Hochrechung Beiträge Tabelle IG'!Print_Area</vt:lpstr>
    </vt:vector>
  </TitlesOfParts>
  <Company>Kanton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Urbscheit</dc:creator>
  <cp:lastModifiedBy>S.Zoller</cp:lastModifiedBy>
  <cp:lastPrinted>2011-09-09T14:58:21Z</cp:lastPrinted>
  <dcterms:created xsi:type="dcterms:W3CDTF">2011-03-02T14:14:53Z</dcterms:created>
  <dcterms:modified xsi:type="dcterms:W3CDTF">2021-06-21T17:40:07Z</dcterms:modified>
</cp:coreProperties>
</file>